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15600" windowHeight="7995"/>
  </bookViews>
  <sheets>
    <sheet name="Calculations" sheetId="1" r:id="rId1"/>
    <sheet name="Disclosure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F11" i="1" l="1"/>
  <c r="F20" i="1"/>
  <c r="F21" i="1"/>
  <c r="E23" i="1"/>
  <c r="E22" i="1"/>
  <c r="F17" i="1"/>
  <c r="E19" i="1"/>
  <c r="E18" i="1"/>
  <c r="E13" i="1"/>
  <c r="E12" i="1"/>
  <c r="F7" i="1"/>
  <c r="E9" i="1"/>
  <c r="E8" i="1"/>
  <c r="F25" i="1" l="1"/>
  <c r="F8" i="2" s="1"/>
</calcChain>
</file>

<file path=xl/comments1.xml><?xml version="1.0" encoding="utf-8"?>
<comments xmlns="http://schemas.openxmlformats.org/spreadsheetml/2006/main">
  <authors>
    <author>Engela</author>
  </authors>
  <commentList>
    <comment ref="E9" authorId="0">
      <text>
        <r>
          <rPr>
            <b/>
            <sz val="9"/>
            <color indexed="81"/>
            <rFont val="Tahoma"/>
            <family val="2"/>
          </rPr>
          <t>Engela:</t>
        </r>
        <r>
          <rPr>
            <sz val="9"/>
            <color indexed="81"/>
            <rFont val="Tahoma"/>
            <family val="2"/>
          </rPr>
          <t xml:space="preserve">
10% increase in January</t>
        </r>
      </text>
    </comment>
    <comment ref="E12" authorId="0">
      <text>
        <r>
          <rPr>
            <b/>
            <sz val="9"/>
            <color indexed="81"/>
            <rFont val="Tahoma"/>
            <family val="2"/>
          </rPr>
          <t>Engela:</t>
        </r>
        <r>
          <rPr>
            <sz val="9"/>
            <color indexed="81"/>
            <rFont val="Tahoma"/>
            <family val="2"/>
          </rPr>
          <t xml:space="preserve">
6 months of R400 000 x 1.1 (increase of 10%)</t>
        </r>
      </text>
    </comment>
    <comment ref="E14" authorId="0">
      <text>
        <r>
          <rPr>
            <b/>
            <sz val="9"/>
            <color indexed="81"/>
            <rFont val="Tahoma"/>
            <family val="2"/>
          </rPr>
          <t>Engela:</t>
        </r>
        <r>
          <rPr>
            <sz val="9"/>
            <color indexed="81"/>
            <rFont val="Tahoma"/>
            <family val="2"/>
          </rPr>
          <t xml:space="preserve">
Bonus is based on year based on the salaries for December of that calendar year.
</t>
        </r>
      </text>
    </comment>
    <comment ref="E18" authorId="0">
      <text>
        <r>
          <rPr>
            <b/>
            <sz val="9"/>
            <color indexed="81"/>
            <rFont val="Tahoma"/>
            <family val="2"/>
          </rPr>
          <t>Engela:</t>
        </r>
        <r>
          <rPr>
            <sz val="9"/>
            <color indexed="81"/>
            <rFont val="Tahoma"/>
            <family val="2"/>
          </rPr>
          <t xml:space="preserve">
Increased salary (400 000 x 1.1) x number of months (12) x % salaries (50%) x leave carried forward (5) / working days per year (252).</t>
        </r>
      </text>
    </comment>
    <comment ref="F20" authorId="0">
      <text>
        <r>
          <rPr>
            <b/>
            <sz val="9"/>
            <color indexed="81"/>
            <rFont val="Tahoma"/>
            <family val="2"/>
          </rPr>
          <t>Engela:</t>
        </r>
        <r>
          <rPr>
            <sz val="9"/>
            <color indexed="81"/>
            <rFont val="Tahoma"/>
            <family val="2"/>
          </rPr>
          <t xml:space="preserve">
50 000 + 40 000</t>
        </r>
      </text>
    </comment>
  </commentList>
</comments>
</file>

<file path=xl/sharedStrings.xml><?xml version="1.0" encoding="utf-8"?>
<sst xmlns="http://schemas.openxmlformats.org/spreadsheetml/2006/main" count="26" uniqueCount="20">
  <si>
    <t>FAC3703</t>
  </si>
  <si>
    <t>Employee benefits</t>
  </si>
  <si>
    <t>Thor Limited</t>
  </si>
  <si>
    <t>1. Employee benefits</t>
  </si>
  <si>
    <t>Salaries and wages</t>
  </si>
  <si>
    <t>Jul - December</t>
  </si>
  <si>
    <t>Jan - June</t>
  </si>
  <si>
    <t>Bonus</t>
  </si>
  <si>
    <t>Provision current year</t>
  </si>
  <si>
    <t>Provision previous year</t>
  </si>
  <si>
    <t>Bonus paid out</t>
  </si>
  <si>
    <t>Leave</t>
  </si>
  <si>
    <t>440 000 x 12 x 50% x 5/252</t>
  </si>
  <si>
    <t>440 000 x 12 x 40% x 6/252</t>
  </si>
  <si>
    <t>440 000 x 12 x 50% x 3/252</t>
  </si>
  <si>
    <t>440 000 x 12 x 40% x 2/252</t>
  </si>
  <si>
    <t>Leave to be paid out</t>
  </si>
  <si>
    <t>Leave paid out 31 July</t>
  </si>
  <si>
    <t>2. Profit before tax</t>
  </si>
  <si>
    <t>Included in profit before tax are: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</si>
</sst>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;\(#,##0\)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164" fontId="0" fillId="0" borderId="0" xfId="0" applyNumberFormat="1"/>
    <xf numFmtId="164" fontId="0" fillId="0" borderId="1" xfId="0" applyNumberFormat="1" applyBorder="1"/>
    <xf numFmtId="164" fontId="0" fillId="0" borderId="2" xfId="0" applyNumberFormat="1" applyBorder="1"/>
    <xf numFmtId="0" fontId="4" fillId="0" borderId="0" xfId="0" applyFont="1"/>
    <xf numFmtId="164" fontId="0" fillId="0" borderId="0" xfId="0" applyNumberFormat="1" applyBorder="1"/>
    <xf numFmtId="164" fontId="0" fillId="0" borderId="3" xfId="0" applyNumberFormat="1" applyBorder="1"/>
    <xf numFmtId="164" fontId="0" fillId="0" borderId="4" xfId="0" applyNumberFormat="1" applyBorder="1"/>
    <xf numFmtId="0" fontId="0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H26"/>
  <sheetViews>
    <sheetView tabSelected="1" topLeftCell="A5" zoomScale="110" zoomScaleNormal="110" workbookViewId="0">
      <selection activeCell="F5" sqref="F5"/>
    </sheetView>
  </sheetViews>
  <sheetFormatPr defaultRowHeight="15" x14ac:dyDescent="0.25"/>
  <cols>
    <col min="1" max="1" width="3.85546875" customWidth="1"/>
    <col min="2" max="2" width="4.28515625" customWidth="1"/>
    <col min="4" max="4" width="40.85546875" customWidth="1"/>
    <col min="5" max="6" width="9.5703125" style="2" bestFit="1" customWidth="1"/>
    <col min="7" max="8" width="9.140625" style="2"/>
  </cols>
  <sheetData>
    <row r="1" spans="1:6" x14ac:dyDescent="0.25">
      <c r="A1" s="1" t="s">
        <v>0</v>
      </c>
    </row>
    <row r="2" spans="1:6" x14ac:dyDescent="0.25">
      <c r="A2" s="1" t="s">
        <v>1</v>
      </c>
    </row>
    <row r="4" spans="1:6" x14ac:dyDescent="0.25">
      <c r="A4" s="1" t="s">
        <v>2</v>
      </c>
    </row>
    <row r="6" spans="1:6" x14ac:dyDescent="0.25">
      <c r="A6" s="1" t="s">
        <v>3</v>
      </c>
    </row>
    <row r="7" spans="1:6" x14ac:dyDescent="0.25">
      <c r="A7" t="s">
        <v>4</v>
      </c>
      <c r="F7" s="2">
        <f>SUM(E8:E9)</f>
        <v>5040000</v>
      </c>
    </row>
    <row r="8" spans="1:6" x14ac:dyDescent="0.25">
      <c r="B8" t="s">
        <v>5</v>
      </c>
      <c r="E8" s="3">
        <f>400000*6</f>
        <v>2400000</v>
      </c>
    </row>
    <row r="9" spans="1:6" x14ac:dyDescent="0.25">
      <c r="B9" t="s">
        <v>6</v>
      </c>
      <c r="E9" s="4">
        <f>(400000*1.1)*6</f>
        <v>2640000.0000000005</v>
      </c>
    </row>
    <row r="11" spans="1:6" x14ac:dyDescent="0.25">
      <c r="A11" t="s">
        <v>7</v>
      </c>
      <c r="F11" s="2">
        <f>SUM(E12:E14)</f>
        <v>420000</v>
      </c>
    </row>
    <row r="12" spans="1:6" x14ac:dyDescent="0.25">
      <c r="B12" t="s">
        <v>8</v>
      </c>
      <c r="E12" s="3">
        <f>(400000*1.1)*6/12</f>
        <v>220000.00000000003</v>
      </c>
    </row>
    <row r="13" spans="1:6" x14ac:dyDescent="0.25">
      <c r="B13" t="s">
        <v>9</v>
      </c>
      <c r="E13" s="8">
        <f>-400000*6/12</f>
        <v>-200000</v>
      </c>
    </row>
    <row r="14" spans="1:6" x14ac:dyDescent="0.25">
      <c r="B14" t="s">
        <v>10</v>
      </c>
      <c r="E14" s="4">
        <v>400000</v>
      </c>
    </row>
    <row r="16" spans="1:6" x14ac:dyDescent="0.25">
      <c r="A16" t="s">
        <v>11</v>
      </c>
    </row>
    <row r="17" spans="2:6" x14ac:dyDescent="0.25">
      <c r="B17" t="s">
        <v>8</v>
      </c>
      <c r="F17" s="2">
        <f>SUM(E18:E19)</f>
        <v>102666.66666666666</v>
      </c>
    </row>
    <row r="18" spans="2:6" x14ac:dyDescent="0.25">
      <c r="C18" s="5" t="s">
        <v>12</v>
      </c>
      <c r="E18" s="3">
        <f>440000*12*0.5*5/252</f>
        <v>52380.952380952382</v>
      </c>
    </row>
    <row r="19" spans="2:6" x14ac:dyDescent="0.25">
      <c r="C19" s="5" t="s">
        <v>13</v>
      </c>
      <c r="E19" s="4">
        <f>440000*12*0.4*6/252</f>
        <v>50285.714285714283</v>
      </c>
    </row>
    <row r="20" spans="2:6" x14ac:dyDescent="0.25">
      <c r="B20" t="s">
        <v>9</v>
      </c>
      <c r="C20" s="5"/>
      <c r="E20" s="6"/>
      <c r="F20" s="2">
        <f>-(50000+40000)</f>
        <v>-90000</v>
      </c>
    </row>
    <row r="21" spans="2:6" x14ac:dyDescent="0.25">
      <c r="B21" t="s">
        <v>16</v>
      </c>
      <c r="F21" s="2">
        <f>SUM(E22:E23)</f>
        <v>48190.476190476191</v>
      </c>
    </row>
    <row r="22" spans="2:6" x14ac:dyDescent="0.25">
      <c r="C22" s="5" t="s">
        <v>14</v>
      </c>
      <c r="E22" s="3">
        <f>440000*12*0.5*3/252</f>
        <v>31428.571428571428</v>
      </c>
    </row>
    <row r="23" spans="2:6" x14ac:dyDescent="0.25">
      <c r="C23" s="5" t="s">
        <v>15</v>
      </c>
      <c r="E23" s="4">
        <f>440000*12*0.4*2/252</f>
        <v>16761.904761904763</v>
      </c>
    </row>
    <row r="24" spans="2:6" x14ac:dyDescent="0.25">
      <c r="B24" t="s">
        <v>17</v>
      </c>
      <c r="F24" s="2">
        <v>40000</v>
      </c>
    </row>
    <row r="25" spans="2:6" ht="15.75" thickBot="1" x14ac:dyDescent="0.3">
      <c r="F25" s="7">
        <f>SUM(F7:F24)</f>
        <v>5560857.1428571427</v>
      </c>
    </row>
    <row r="26" spans="2:6" ht="15.75" thickTop="1" x14ac:dyDescent="0.25"/>
  </sheetData>
  <pageMargins left="0.7" right="0.7" top="0.75" bottom="0.75" header="0.3" footer="0.3"/>
  <pageSetup paperSize="0" orientation="portrait" verticalDpi="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"/>
  <sheetViews>
    <sheetView workbookViewId="0"/>
  </sheetViews>
  <sheetFormatPr defaultRowHeight="15" x14ac:dyDescent="0.25"/>
  <cols>
    <col min="6" max="6" width="9.140625" style="2"/>
  </cols>
  <sheetData>
    <row r="1" spans="1:6" x14ac:dyDescent="0.25">
      <c r="A1" s="1" t="s">
        <v>0</v>
      </c>
    </row>
    <row r="2" spans="1:6" x14ac:dyDescent="0.25">
      <c r="A2" s="1" t="s">
        <v>1</v>
      </c>
    </row>
    <row r="4" spans="1:6" x14ac:dyDescent="0.25">
      <c r="A4" s="1" t="s">
        <v>2</v>
      </c>
    </row>
    <row r="6" spans="1:6" x14ac:dyDescent="0.25">
      <c r="A6" s="1" t="s">
        <v>18</v>
      </c>
    </row>
    <row r="7" spans="1:6" x14ac:dyDescent="0.25">
      <c r="A7" t="s">
        <v>19</v>
      </c>
    </row>
    <row r="8" spans="1:6" x14ac:dyDescent="0.25">
      <c r="A8" s="9" t="s">
        <v>1</v>
      </c>
      <c r="F8" s="2">
        <f>Calculations!F25</f>
        <v>5560857.1428571427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Calculations</vt:lpstr>
      <vt:lpstr>Disclosure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Engela</dc:creator>
  <cp:lastModifiedBy>Engela</cp:lastModifiedBy>
  <dcterms:created xsi:type="dcterms:W3CDTF">2014-03-07T21:32:57Z</dcterms:created>
  <dcterms:modified xsi:type="dcterms:W3CDTF">2014-03-08T09:55:58Z</dcterms:modified>
</cp:coreProperties>
</file>